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012022\"/>
    </mc:Choice>
  </mc:AlternateContent>
  <xr:revisionPtr revIDLastSave="0" documentId="13_ncr:1_{757711E4-0BCA-43BD-A81D-11A55238A543}" xr6:coauthVersionLast="47" xr6:coauthVersionMax="47" xr10:uidLastSave="{00000000-0000-0000-0000-000000000000}"/>
  <bookViews>
    <workbookView xWindow="-120" yWindow="-120" windowWidth="29040" windowHeight="15720" xr2:uid="{00000000-000D-0000-FFFF-FFFF00000000}"/>
  </bookViews>
  <sheets>
    <sheet name="CRI-COG" sheetId="2" r:id="rId1"/>
    <sheet name="CFF" sheetId="3" r:id="rId2"/>
  </sheets>
  <definedNames>
    <definedName name="_xlnm.Print_Area" localSheetId="1">CFF!$A$1:$H$61</definedName>
    <definedName name="_xlnm.Print_Area" localSheetId="0">'CRI-COG'!$A$1:$H$52</definedName>
    <definedName name="Print_Area" localSheetId="1">CFF!$A$2:$C$25</definedName>
    <definedName name="Print_Area" localSheetId="0">'CRI-COG'!$A$2:$D$26</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4" i="3" l="1"/>
  <c r="F44" i="3"/>
  <c r="D44" i="3"/>
  <c r="C44" i="3"/>
  <c r="G43" i="3"/>
  <c r="F43" i="3"/>
  <c r="D43" i="3"/>
  <c r="C43" i="3"/>
  <c r="G42" i="3"/>
  <c r="F42" i="3"/>
  <c r="D42" i="3"/>
  <c r="C42" i="3"/>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H29" i="3"/>
  <c r="E29" i="3"/>
  <c r="H28" i="3"/>
  <c r="E28" i="3"/>
  <c r="H27" i="3"/>
  <c r="E27" i="3"/>
  <c r="G26" i="3"/>
  <c r="F26" i="3"/>
  <c r="D26" i="3"/>
  <c r="C26" i="3"/>
  <c r="H25" i="3"/>
  <c r="E25" i="3"/>
  <c r="H24" i="3"/>
  <c r="E24" i="3"/>
  <c r="H23" i="3"/>
  <c r="E23" i="3"/>
  <c r="H22" i="3"/>
  <c r="E22" i="3"/>
  <c r="H21" i="3"/>
  <c r="E21" i="3"/>
  <c r="H20" i="3"/>
  <c r="E20" i="3"/>
  <c r="H19" i="3"/>
  <c r="E19" i="3"/>
  <c r="G18" i="3"/>
  <c r="F18" i="3"/>
  <c r="D18" i="3"/>
  <c r="C18" i="3"/>
  <c r="H14" i="3"/>
  <c r="E14" i="3"/>
  <c r="E44" i="3" s="1"/>
  <c r="H13" i="3"/>
  <c r="E13" i="3"/>
  <c r="H12" i="3"/>
  <c r="E12" i="3"/>
  <c r="G11" i="3"/>
  <c r="F11" i="3"/>
  <c r="D11" i="3"/>
  <c r="C11" i="3"/>
  <c r="H10" i="3"/>
  <c r="E10" i="3"/>
  <c r="H9" i="3"/>
  <c r="E9" i="3"/>
  <c r="H8" i="3"/>
  <c r="E8" i="3"/>
  <c r="H7" i="3"/>
  <c r="E7" i="3"/>
  <c r="H6" i="3"/>
  <c r="H36" i="3" s="1"/>
  <c r="E6" i="3"/>
  <c r="E36" i="3" s="1"/>
  <c r="H5" i="3"/>
  <c r="E5" i="3"/>
  <c r="H4" i="3"/>
  <c r="E4" i="3"/>
  <c r="G3" i="3"/>
  <c r="F3" i="3"/>
  <c r="D3" i="3"/>
  <c r="C3" i="3"/>
  <c r="H23" i="2"/>
  <c r="H22" i="2"/>
  <c r="H21" i="2"/>
  <c r="H20" i="2"/>
  <c r="H19" i="2"/>
  <c r="H18" i="2"/>
  <c r="H17" i="2"/>
  <c r="H16" i="2"/>
  <c r="H15" i="2"/>
  <c r="G14" i="2"/>
  <c r="F14" i="2"/>
  <c r="D14" i="2"/>
  <c r="C14" i="2"/>
  <c r="H13" i="2"/>
  <c r="H12" i="2"/>
  <c r="H11" i="2"/>
  <c r="H10" i="2"/>
  <c r="H9" i="2"/>
  <c r="H8" i="2"/>
  <c r="H7" i="2"/>
  <c r="H6" i="2"/>
  <c r="H5" i="2"/>
  <c r="H4" i="2"/>
  <c r="G3" i="2"/>
  <c r="F3" i="2"/>
  <c r="D3" i="2"/>
  <c r="C3" i="2"/>
  <c r="E37" i="3" l="1"/>
  <c r="H44" i="3"/>
  <c r="H43" i="3"/>
  <c r="E43" i="3"/>
  <c r="F30" i="3"/>
  <c r="H42" i="3"/>
  <c r="H41" i="3" s="1"/>
  <c r="E42" i="3"/>
  <c r="C41" i="3"/>
  <c r="H40" i="3"/>
  <c r="E40" i="3"/>
  <c r="H39" i="3"/>
  <c r="E39" i="3"/>
  <c r="H38" i="3"/>
  <c r="E38" i="3"/>
  <c r="H35" i="3"/>
  <c r="H33" i="3" s="1"/>
  <c r="E35" i="3"/>
  <c r="H34" i="3"/>
  <c r="E34" i="3"/>
  <c r="H37" i="3"/>
  <c r="G24" i="2"/>
  <c r="C33" i="3"/>
  <c r="G33" i="3"/>
  <c r="D33" i="3"/>
  <c r="F24" i="2"/>
  <c r="D41" i="3"/>
  <c r="F41" i="3"/>
  <c r="G41" i="3"/>
  <c r="F33" i="3"/>
  <c r="D15" i="3"/>
  <c r="H11" i="3"/>
  <c r="G30" i="3"/>
  <c r="E11" i="3"/>
  <c r="C15" i="3"/>
  <c r="G15" i="3"/>
  <c r="F15" i="3"/>
  <c r="H3" i="3"/>
  <c r="H18" i="3"/>
  <c r="C30" i="3"/>
  <c r="D30" i="3"/>
  <c r="H26" i="3"/>
  <c r="E18" i="3"/>
  <c r="C24" i="2"/>
  <c r="H3" i="2"/>
  <c r="E3" i="2"/>
  <c r="E14" i="2"/>
  <c r="H14" i="2"/>
  <c r="D24" i="2"/>
  <c r="E26" i="3"/>
  <c r="E3" i="3"/>
  <c r="E41" i="3" l="1"/>
  <c r="E33" i="3"/>
  <c r="C45" i="3"/>
  <c r="H45" i="3"/>
  <c r="D45" i="3"/>
  <c r="G45" i="3"/>
  <c r="F45" i="3"/>
  <c r="E45" i="3"/>
  <c r="H15" i="3"/>
  <c r="E15" i="3"/>
  <c r="E30" i="3"/>
  <c r="H30" i="3"/>
  <c r="H24" i="2"/>
  <c r="E24" i="2"/>
</calcChain>
</file>

<file path=xl/sharedStrings.xml><?xml version="1.0" encoding="utf-8"?>
<sst xmlns="http://schemas.openxmlformats.org/spreadsheetml/2006/main" count="107" uniqueCount="58">
  <si>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</si>
  <si>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</si>
  <si>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</si>
  <si>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</si>
  <si>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</si>
  <si>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</si>
  <si>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</si>
  <si>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</si>
  <si>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</si>
  <si>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</si>
  <si>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</si>
  <si>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</si>
  <si>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</si>
  <si>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</si>
  <si>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</si>
  <si>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</si>
  <si>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</si>
  <si>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</si>
  <si>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</si>
  <si>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</si>
  <si>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</si>
  <si>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</si>
  <si>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</si>
  <si>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</si>
  <si>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</si>
  <si>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</si>
  <si>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</si>
  <si>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</si>
  <si>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</si>
  <si>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</si>
  <si>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</si>
  <si>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</si>
  <si>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</si>
  <si>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</si>
  <si>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</si>
  <si>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</si>
  <si>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</si>
  <si>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</si>
  <si>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</si>
  <si>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</si>
  <si>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</si>
  <si>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</si>
  <si>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</si>
  <si>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</si>
  <si>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</si>
  <si>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</si>
  <si>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</si>
  <si>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</si>
  <si>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MUNICIPIO DE ACAMBARO, GTO.
FLUJO DE FONDOS 
 DEL 01 DE ENERO AL 31 DE MARZO DEL 2022</t>
  </si>
  <si>
    <t>TESORERO MUNICIPAL</t>
  </si>
  <si>
    <t>RAZONABLEMENTE CORRECTOS Y SON RESPONSABILIDAD DEL EMISOR "</t>
  </si>
  <si>
    <t xml:space="preserve">R/C      </t>
  </si>
  <si>
    <t>MUNICIPIO DE ACAMBARO, GTO.
Flujo de Fondos (Rubro y Capítulo)
DEL 01 DE  ENERO 2022 al 31 DE MARZO DEL 2022</t>
  </si>
  <si>
    <t xml:space="preserve">                            " BAJO PROTESTA DE DECIR VERDAD DECLARAMOS QUE LOS ESTADOS FINANCIEROS Y SUS NOTAS SON </t>
  </si>
  <si>
    <t xml:space="preserve">              " BAJO PROTESTA DE DECIR VERDAD DECLARAMOS QUE LOS ESTADOS FINANCIEROS Y SUS NOTAS SON </t>
  </si>
  <si>
    <t>LIC. CLAUDIA SILVA CAMPOS</t>
  </si>
  <si>
    <t>PRESIDENTE MUNICIPAL</t>
  </si>
  <si>
    <t>C.P. CLAUDIA SALINAS 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</si>
</sst>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
      <sz val="10"/>
      <color theme="1"/>
      <name val="Calibri"/>
      <family val="2"/>
      <scheme val="minor"/>
    </font>
    <font>
      <b/>
      <sz val="11"/>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44">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0" fillId="0" borderId="0" xfId="0" applyProtection="1">
      <protection locked="0"/>
    </xf>
    <xf numFmtId="0" fontId="2" fillId="0" borderId="0" xfId="0" applyFont="1" applyAlignment="1"/>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xf numFmtId="0" fontId="6" fillId="0" borderId="0" xfId="0" applyFont="1" applyAlignment="1"/>
    <xf numFmtId="0" fontId="6" fillId="0" borderId="0" xfId="0" applyFont="1" applyAlignment="1">
      <alignment horizontal="center"/>
    </xf>
    <xf numFmtId="0" fontId="7" fillId="0" borderId="0" xfId="0" applyFont="1" applyAlignment="1">
      <alignment horizontal="center"/>
    </xf>
    <xf numFmtId="0" fontId="7" fillId="0" borderId="0" xfId="0" applyFont="1" applyAlignment="1" applyProtection="1">
      <alignment horizontal="center"/>
      <protection locked="0"/>
    </xf>
    <xf numFmtId="0" fontId="5" fillId="0" borderId="0" xfId="0" applyFont="1" applyAlignment="1">
      <alignment horizontal="center"/>
    </xf>
    <xf numFmtId="0" fontId="8" fillId="0" borderId="0" xfId="0" applyFont="1" applyAlignment="1">
      <alignment horizontal="center"/>
    </xf>
  </cellXfs>
  <cellStyles count="3">
    <cellStyle name="Normal" xfId="0" builtinId="0"/>
    <cellStyle name="Normal 2" xfId="1" xr:uid="{00000000-0005-0000-0000-000001000000}"/>
    <cellStyle name="Normal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781050</xdr:colOff>
      <xdr:row>41</xdr:row>
      <xdr:rowOff>133350</xdr:rowOff>
    </xdr:from>
    <xdr:to>
      <xdr:col>2</xdr:col>
      <xdr:colOff>114300</xdr:colOff>
      <xdr:row>41</xdr:row>
      <xdr:rowOff>133350</xdr:rowOff>
    </xdr:to>
    <xdr:cxnSp macro="">
      <xdr:nvCxnSpPr>
        <xdr:cNvPr id="3" name="Conector recto 2">
          <a:extLst>
            <a:ext uri="{FF2B5EF4-FFF2-40B4-BE49-F238E27FC236}">
              <a16:creationId xmlns:a16="http://schemas.microsoft.com/office/drawing/2014/main" id="{81498D3F-47E7-4281-B45E-6D6947CA42E3}"/>
            </a:ext>
          </a:extLst>
        </xdr:cNvPr>
        <xdr:cNvCxnSpPr/>
      </xdr:nvCxnSpPr>
      <xdr:spPr>
        <a:xfrm>
          <a:off x="1104900" y="4981575"/>
          <a:ext cx="1895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381000</xdr:colOff>
      <xdr:row>41</xdr:row>
      <xdr:rowOff>123825</xdr:rowOff>
    </xdr:from>
    <xdr:to>
      <xdr:col>7</xdr:col>
      <xdr:colOff>257175</xdr:colOff>
      <xdr:row>41</xdr:row>
      <xdr:rowOff>123825</xdr:rowOff>
    </xdr:to>
    <xdr:cxnSp macro="">
      <xdr:nvCxnSpPr>
        <xdr:cNvPr id="5" name="Conector recto 4">
          <a:extLst>
            <a:ext uri="{FF2B5EF4-FFF2-40B4-BE49-F238E27FC236}">
              <a16:creationId xmlns:a16="http://schemas.microsoft.com/office/drawing/2014/main" id="{C6C3AAAC-5CC6-44F9-BAC7-FC6E0DCD418C}"/>
            </a:ext>
          </a:extLst>
        </xdr:cNvPr>
        <xdr:cNvCxnSpPr/>
      </xdr:nvCxnSpPr>
      <xdr:spPr>
        <a:xfrm>
          <a:off x="5295900" y="4972050"/>
          <a:ext cx="2162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942975</xdr:colOff>
      <xdr:row>58</xdr:row>
      <xdr:rowOff>180975</xdr:rowOff>
    </xdr:from>
    <xdr:to>
      <xdr:col>2</xdr:col>
      <xdr:colOff>457200</xdr:colOff>
      <xdr:row>58</xdr:row>
      <xdr:rowOff>180975</xdr:rowOff>
    </xdr:to>
    <xdr:cxnSp macro="">
      <xdr:nvCxnSpPr>
        <xdr:cNvPr id="3" name="Conector recto 2">
          <a:extLst>
            <a:ext uri="{FF2B5EF4-FFF2-40B4-BE49-F238E27FC236}">
              <a16:creationId xmlns:a16="http://schemas.microsoft.com/office/drawing/2014/main" id="{81CA5A7D-3D1D-4754-BB83-E43BCDC689F6}"/>
            </a:ext>
          </a:extLst>
        </xdr:cNvPr>
        <xdr:cNvCxnSpPr/>
      </xdr:nvCxnSpPr>
      <xdr:spPr>
        <a:xfrm>
          <a:off x="1200150" y="833437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485775</xdr:colOff>
      <xdr:row>58</xdr:row>
      <xdr:rowOff>142875</xdr:rowOff>
    </xdr:from>
    <xdr:to>
      <xdr:col>7</xdr:col>
      <xdr:colOff>152400</xdr:colOff>
      <xdr:row>58</xdr:row>
      <xdr:rowOff>142875</xdr:rowOff>
    </xdr:to>
    <xdr:cxnSp macro="">
      <xdr:nvCxnSpPr>
        <xdr:cNvPr id="5" name="Conector recto 4">
          <a:extLst>
            <a:ext uri="{FF2B5EF4-FFF2-40B4-BE49-F238E27FC236}">
              <a16:creationId xmlns:a16="http://schemas.microsoft.com/office/drawing/2014/main" id="{6B0D42D0-F8B0-4929-9F5C-1AF781D053B3}"/>
            </a:ext>
          </a:extLst>
        </xdr:cNvPr>
        <xdr:cNvCxnSpPr/>
      </xdr:nvCxnSpPr>
      <xdr:spPr>
        <a:xfrm>
          <a:off x="4933950" y="8296275"/>
          <a:ext cx="2314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topLeftCell="A10" zoomScaleNormal="100" workbookViewId="0">
      <selection activeCell="C30" sqref="A30:C36"/>
    </sheetView>
  </sheetViews>
  <sheetFormatPr baseColWidth="10" defaultColWidth="11.42578125" defaultRowHeight="11.25" x14ac:dyDescent="0.2"/>
  <cols>
    <col min="1" max="1" width="4.85546875" style="1" customWidth="1"/>
    <col min="2" max="2" width="38.42578125" style="1" bestFit="1" customWidth="1"/>
    <col min="3" max="3" width="17.7109375" style="1" customWidth="1"/>
    <col min="4" max="4" width="12.7109375" style="1" customWidth="1"/>
    <col min="5" max="16384" width="11.42578125" style="1"/>
  </cols>
  <sheetData>
    <row r="1" spans="1:8" ht="33.6" customHeight="1" x14ac:dyDescent="0.2">
      <c r="A1" s="35" t="s">
        <v>52</v>
      </c>
      <c r="B1" s="36"/>
      <c r="C1" s="36"/>
      <c r="D1" s="36"/>
      <c r="E1" s="36"/>
      <c r="F1" s="36"/>
      <c r="G1" s="36"/>
      <c r="H1" s="37"/>
    </row>
    <row r="2" spans="1:8" ht="22.5" x14ac:dyDescent="0.2">
      <c r="A2" s="28" t="s">
        <v>51</v>
      </c>
      <c r="B2" s="29" t="s">
        <v>0</v>
      </c>
      <c r="C2" s="30" t="s">
        <v>1</v>
      </c>
      <c r="D2" s="30" t="s">
        <v>2</v>
      </c>
      <c r="E2" s="30" t="s">
        <v>3</v>
      </c>
      <c r="F2" s="30" t="s">
        <v>4</v>
      </c>
      <c r="G2" s="30" t="s">
        <v>5</v>
      </c>
      <c r="H2" s="30" t="s">
        <v>6</v>
      </c>
    </row>
    <row r="3" spans="1:8" x14ac:dyDescent="0.2">
      <c r="A3" s="2"/>
      <c r="B3" s="3" t="s">
        <v>7</v>
      </c>
      <c r="C3" s="4">
        <f>SUM(C4:C13)</f>
        <v>471995158.94999999</v>
      </c>
      <c r="D3" s="4">
        <f t="shared" ref="D3:H3" si="0">SUM(D4:D13)</f>
        <v>-4341626.01</v>
      </c>
      <c r="E3" s="4">
        <f t="shared" si="0"/>
        <v>467653532.94</v>
      </c>
      <c r="F3" s="4">
        <f t="shared" si="0"/>
        <v>122735275.06</v>
      </c>
      <c r="G3" s="4">
        <f t="shared" si="0"/>
        <v>122735404.01000001</v>
      </c>
      <c r="H3" s="4">
        <f t="shared" si="0"/>
        <v>-128.95000000018626</v>
      </c>
    </row>
    <row r="4" spans="1:8" x14ac:dyDescent="0.2">
      <c r="A4" s="5">
        <v>1</v>
      </c>
      <c r="B4" s="6" t="s">
        <v>8</v>
      </c>
      <c r="C4" s="7">
        <v>55553194.149999999</v>
      </c>
      <c r="D4" s="7">
        <v>-686895.28</v>
      </c>
      <c r="E4" s="7">
        <v>54866298.869999997</v>
      </c>
      <c r="F4" s="7">
        <v>22373376.300000001</v>
      </c>
      <c r="G4" s="7">
        <v>22373376.300000001</v>
      </c>
      <c r="H4" s="7">
        <f>+F4-G4</f>
        <v>0</v>
      </c>
    </row>
    <row r="5" spans="1:8" x14ac:dyDescent="0.2">
      <c r="A5" s="5">
        <v>2</v>
      </c>
      <c r="B5" s="6" t="s">
        <v>9</v>
      </c>
      <c r="C5" s="7">
        <v>0</v>
      </c>
      <c r="D5" s="7">
        <v>0</v>
      </c>
      <c r="E5" s="7">
        <v>0</v>
      </c>
      <c r="F5" s="7">
        <v>0</v>
      </c>
      <c r="G5" s="7">
        <v>0</v>
      </c>
      <c r="H5" s="7">
        <f t="shared" ref="H5:H13" si="1">+F5-G5</f>
        <v>0</v>
      </c>
    </row>
    <row r="6" spans="1:8" x14ac:dyDescent="0.2">
      <c r="A6" s="5">
        <v>3</v>
      </c>
      <c r="B6" s="6" t="s">
        <v>10</v>
      </c>
      <c r="C6" s="7">
        <v>5175000</v>
      </c>
      <c r="D6" s="7">
        <v>0</v>
      </c>
      <c r="E6" s="7">
        <v>5175000</v>
      </c>
      <c r="F6" s="7">
        <v>0</v>
      </c>
      <c r="G6" s="7">
        <v>0</v>
      </c>
      <c r="H6" s="7">
        <f t="shared" si="1"/>
        <v>0</v>
      </c>
    </row>
    <row r="7" spans="1:8" x14ac:dyDescent="0.2">
      <c r="A7" s="5">
        <v>4</v>
      </c>
      <c r="B7" s="6" t="s">
        <v>11</v>
      </c>
      <c r="C7" s="7">
        <v>8189303.7300000004</v>
      </c>
      <c r="D7" s="7">
        <v>0</v>
      </c>
      <c r="E7" s="7">
        <v>8189303.7300000004</v>
      </c>
      <c r="F7" s="7">
        <v>2884126.33</v>
      </c>
      <c r="G7" s="7">
        <v>2884126.33</v>
      </c>
      <c r="H7" s="7">
        <f t="shared" si="1"/>
        <v>0</v>
      </c>
    </row>
    <row r="8" spans="1:8" x14ac:dyDescent="0.2">
      <c r="A8" s="5">
        <v>5</v>
      </c>
      <c r="B8" s="6" t="s">
        <v>12</v>
      </c>
      <c r="C8" s="7">
        <v>8628497.3000000007</v>
      </c>
      <c r="D8" s="7">
        <v>0</v>
      </c>
      <c r="E8" s="7">
        <v>8628497.3000000007</v>
      </c>
      <c r="F8" s="7">
        <v>3079080.52</v>
      </c>
      <c r="G8" s="7">
        <v>3079209.47</v>
      </c>
      <c r="H8" s="7">
        <f t="shared" si="1"/>
        <v>-128.95000000018626</v>
      </c>
    </row>
    <row r="9" spans="1:8" x14ac:dyDescent="0.2">
      <c r="A9" s="5">
        <v>6</v>
      </c>
      <c r="B9" s="6" t="s">
        <v>13</v>
      </c>
      <c r="C9" s="7">
        <v>5885033.25</v>
      </c>
      <c r="D9" s="7">
        <v>102080</v>
      </c>
      <c r="E9" s="7">
        <v>5987113.25</v>
      </c>
      <c r="F9" s="7">
        <v>2102255.48</v>
      </c>
      <c r="G9" s="7">
        <v>2102255.48</v>
      </c>
      <c r="H9" s="7">
        <f t="shared" si="1"/>
        <v>0</v>
      </c>
    </row>
    <row r="10" spans="1:8" x14ac:dyDescent="0.2">
      <c r="A10" s="5">
        <v>7</v>
      </c>
      <c r="B10" s="6" t="s">
        <v>14</v>
      </c>
      <c r="C10" s="7">
        <v>0</v>
      </c>
      <c r="D10" s="7">
        <v>0</v>
      </c>
      <c r="E10" s="7">
        <v>0</v>
      </c>
      <c r="F10" s="7">
        <v>0</v>
      </c>
      <c r="G10" s="7">
        <v>0</v>
      </c>
      <c r="H10" s="7">
        <f t="shared" si="1"/>
        <v>0</v>
      </c>
    </row>
    <row r="11" spans="1:8" x14ac:dyDescent="0.2">
      <c r="A11" s="5">
        <v>8</v>
      </c>
      <c r="B11" s="6" t="s">
        <v>15</v>
      </c>
      <c r="C11" s="7">
        <v>388564130.51999998</v>
      </c>
      <c r="D11" s="7">
        <v>-3756810.73</v>
      </c>
      <c r="E11" s="7">
        <v>384807319.79000002</v>
      </c>
      <c r="F11" s="7">
        <v>92296436.430000007</v>
      </c>
      <c r="G11" s="7">
        <v>92296436.430000007</v>
      </c>
      <c r="H11" s="7">
        <f t="shared" si="1"/>
        <v>0</v>
      </c>
    </row>
    <row r="12" spans="1:8" x14ac:dyDescent="0.2">
      <c r="A12" s="5">
        <v>9</v>
      </c>
      <c r="B12" s="6" t="s">
        <v>16</v>
      </c>
      <c r="C12" s="7">
        <v>0</v>
      </c>
      <c r="D12" s="7">
        <v>0</v>
      </c>
      <c r="E12" s="7">
        <v>0</v>
      </c>
      <c r="F12" s="7">
        <v>0</v>
      </c>
      <c r="G12" s="7">
        <v>0</v>
      </c>
      <c r="H12" s="7">
        <f t="shared" si="1"/>
        <v>0</v>
      </c>
    </row>
    <row r="13" spans="1:8" x14ac:dyDescent="0.2">
      <c r="A13" s="8">
        <v>0</v>
      </c>
      <c r="B13" s="6" t="s">
        <v>17</v>
      </c>
      <c r="C13" s="7">
        <v>0</v>
      </c>
      <c r="D13" s="7">
        <v>0</v>
      </c>
      <c r="E13" s="7">
        <v>0</v>
      </c>
      <c r="F13" s="7">
        <v>0</v>
      </c>
      <c r="G13" s="7">
        <v>0</v>
      </c>
      <c r="H13" s="7">
        <f t="shared" si="1"/>
        <v>0</v>
      </c>
    </row>
    <row r="14" spans="1:8" x14ac:dyDescent="0.2">
      <c r="A14" s="5"/>
      <c r="B14" s="9" t="s">
        <v>18</v>
      </c>
      <c r="C14" s="10">
        <f>SUM(C15:C23)</f>
        <v>471995158.94999999</v>
      </c>
      <c r="D14" s="10">
        <f t="shared" ref="D14:H14" si="2">SUM(D15:D23)</f>
        <v>-4341626.0099999979</v>
      </c>
      <c r="E14" s="10">
        <f t="shared" si="2"/>
        <v>467653532.94000006</v>
      </c>
      <c r="F14" s="10">
        <f t="shared" si="2"/>
        <v>66689573.030000001</v>
      </c>
      <c r="G14" s="10">
        <f t="shared" si="2"/>
        <v>64843064.25</v>
      </c>
      <c r="H14" s="10">
        <f t="shared" si="2"/>
        <v>1846508.779999997</v>
      </c>
    </row>
    <row r="15" spans="1:8" x14ac:dyDescent="0.2">
      <c r="A15" s="8">
        <v>1000</v>
      </c>
      <c r="B15" s="6" t="s">
        <v>19</v>
      </c>
      <c r="C15" s="7">
        <v>171714636.78</v>
      </c>
      <c r="D15" s="7">
        <v>10901192.860000001</v>
      </c>
      <c r="E15" s="7">
        <v>182615829.63999999</v>
      </c>
      <c r="F15" s="7">
        <v>35503096.729999997</v>
      </c>
      <c r="G15" s="7">
        <v>34610451.75</v>
      </c>
      <c r="H15" s="7">
        <f t="shared" ref="H15:H23" si="3">+F15-G15</f>
        <v>892644.97999999672</v>
      </c>
    </row>
    <row r="16" spans="1:8" x14ac:dyDescent="0.2">
      <c r="A16" s="5">
        <v>2000</v>
      </c>
      <c r="B16" s="6" t="s">
        <v>20</v>
      </c>
      <c r="C16" s="7">
        <v>17272416.91</v>
      </c>
      <c r="D16" s="7">
        <v>-1772595.12</v>
      </c>
      <c r="E16" s="7">
        <v>15499821.789999999</v>
      </c>
      <c r="F16" s="7">
        <v>2232943.4899999998</v>
      </c>
      <c r="G16" s="7">
        <v>2198307.09</v>
      </c>
      <c r="H16" s="7">
        <f t="shared" si="3"/>
        <v>34636.399999999907</v>
      </c>
    </row>
    <row r="17" spans="1:8" x14ac:dyDescent="0.2">
      <c r="A17" s="8">
        <v>3000</v>
      </c>
      <c r="B17" s="6" t="s">
        <v>21</v>
      </c>
      <c r="C17" s="7">
        <v>81381829.179999992</v>
      </c>
      <c r="D17" s="7">
        <v>-1547172.0899999999</v>
      </c>
      <c r="E17" s="7">
        <v>79834657.090000004</v>
      </c>
      <c r="F17" s="7">
        <v>7803883.6100000003</v>
      </c>
      <c r="G17" s="7">
        <v>6884656.21</v>
      </c>
      <c r="H17" s="7">
        <f t="shared" si="3"/>
        <v>919227.40000000037</v>
      </c>
    </row>
    <row r="18" spans="1:8" x14ac:dyDescent="0.2">
      <c r="A18" s="5">
        <v>4000</v>
      </c>
      <c r="B18" s="6" t="s">
        <v>16</v>
      </c>
      <c r="C18" s="7">
        <v>32576122.5</v>
      </c>
      <c r="D18" s="7">
        <v>-10000000</v>
      </c>
      <c r="E18" s="7">
        <v>22576122.5</v>
      </c>
      <c r="F18" s="7">
        <v>4722416.43</v>
      </c>
      <c r="G18" s="7">
        <v>4722416.43</v>
      </c>
      <c r="H18" s="7">
        <f t="shared" si="3"/>
        <v>0</v>
      </c>
    </row>
    <row r="19" spans="1:8" x14ac:dyDescent="0.2">
      <c r="A19" s="8">
        <v>5000</v>
      </c>
      <c r="B19" s="6" t="s">
        <v>22</v>
      </c>
      <c r="C19" s="7">
        <v>3407768.5200000005</v>
      </c>
      <c r="D19" s="7">
        <v>5205107.72</v>
      </c>
      <c r="E19" s="7">
        <v>8612876.2400000002</v>
      </c>
      <c r="F19" s="7">
        <v>311620</v>
      </c>
      <c r="G19" s="7">
        <v>311620</v>
      </c>
      <c r="H19" s="7">
        <f t="shared" si="3"/>
        <v>0</v>
      </c>
    </row>
    <row r="20" spans="1:8" x14ac:dyDescent="0.2">
      <c r="A20" s="5">
        <v>6000</v>
      </c>
      <c r="B20" s="6" t="s">
        <v>23</v>
      </c>
      <c r="C20" s="7">
        <v>159222227.56</v>
      </c>
      <c r="D20" s="7">
        <v>-7272164.8499999996</v>
      </c>
      <c r="E20" s="7">
        <v>151950062.71000001</v>
      </c>
      <c r="F20" s="7">
        <v>12074899.800000001</v>
      </c>
      <c r="G20" s="7">
        <v>12074899.800000001</v>
      </c>
      <c r="H20" s="7">
        <f t="shared" si="3"/>
        <v>0</v>
      </c>
    </row>
    <row r="21" spans="1:8" x14ac:dyDescent="0.2">
      <c r="A21" s="8">
        <v>7000</v>
      </c>
      <c r="B21" s="6" t="s">
        <v>24</v>
      </c>
      <c r="C21" s="7">
        <v>0</v>
      </c>
      <c r="D21" s="7">
        <v>0</v>
      </c>
      <c r="E21" s="7">
        <v>0</v>
      </c>
      <c r="F21" s="7">
        <v>0</v>
      </c>
      <c r="G21" s="7">
        <v>0</v>
      </c>
      <c r="H21" s="7">
        <f t="shared" si="3"/>
        <v>0</v>
      </c>
    </row>
    <row r="22" spans="1:8" x14ac:dyDescent="0.2">
      <c r="A22" s="5">
        <v>8000</v>
      </c>
      <c r="B22" s="6" t="s">
        <v>25</v>
      </c>
      <c r="C22" s="7">
        <v>1650000</v>
      </c>
      <c r="D22" s="7">
        <v>144005.47</v>
      </c>
      <c r="E22" s="7">
        <v>1794005.47</v>
      </c>
      <c r="F22" s="7">
        <v>94005.47</v>
      </c>
      <c r="G22" s="7">
        <v>94005.47</v>
      </c>
      <c r="H22" s="7">
        <f t="shared" si="3"/>
        <v>0</v>
      </c>
    </row>
    <row r="23" spans="1:8" x14ac:dyDescent="0.2">
      <c r="A23" s="11">
        <v>9000</v>
      </c>
      <c r="B23" s="12" t="s">
        <v>26</v>
      </c>
      <c r="C23" s="7">
        <v>4770157.5</v>
      </c>
      <c r="D23" s="7">
        <v>0</v>
      </c>
      <c r="E23" s="7">
        <v>4770157.5</v>
      </c>
      <c r="F23" s="7">
        <v>3946707.5</v>
      </c>
      <c r="G23" s="7">
        <v>3946707.5</v>
      </c>
      <c r="H23" s="7">
        <f t="shared" si="3"/>
        <v>0</v>
      </c>
    </row>
    <row r="24" spans="1:8" x14ac:dyDescent="0.2">
      <c r="A24" s="13"/>
      <c r="B24" s="14" t="s">
        <v>27</v>
      </c>
      <c r="C24" s="15">
        <f>C3-C14</f>
        <v>0</v>
      </c>
      <c r="D24" s="15">
        <f t="shared" ref="D24:H24" si="4">D3-D14</f>
        <v>0</v>
      </c>
      <c r="E24" s="15">
        <f t="shared" si="4"/>
        <v>0</v>
      </c>
      <c r="F24" s="15">
        <f t="shared" si="4"/>
        <v>56045702.030000001</v>
      </c>
      <c r="G24" s="15">
        <f t="shared" si="4"/>
        <v>57892339.760000005</v>
      </c>
      <c r="H24" s="15">
        <f t="shared" si="4"/>
        <v>-1846637.7299999972</v>
      </c>
    </row>
    <row r="43" spans="1:8" x14ac:dyDescent="0.2">
      <c r="A43" s="42" t="s">
        <v>55</v>
      </c>
      <c r="B43" s="42"/>
      <c r="C43" s="42"/>
      <c r="E43" s="42" t="s">
        <v>57</v>
      </c>
      <c r="F43" s="42"/>
      <c r="G43" s="42"/>
      <c r="H43" s="42"/>
    </row>
    <row r="44" spans="1:8" x14ac:dyDescent="0.2">
      <c r="A44" s="42" t="s">
        <v>56</v>
      </c>
      <c r="B44" s="42"/>
      <c r="C44" s="42"/>
      <c r="E44" s="42" t="s">
        <v>49</v>
      </c>
      <c r="F44" s="42"/>
      <c r="G44" s="42"/>
      <c r="H44" s="42"/>
    </row>
    <row r="50" spans="1:8" ht="12.75" x14ac:dyDescent="0.2">
      <c r="A50" s="43" t="s">
        <v>53</v>
      </c>
      <c r="B50" s="43"/>
      <c r="C50" s="43"/>
      <c r="D50" s="43"/>
      <c r="E50" s="43"/>
      <c r="F50" s="43"/>
      <c r="G50" s="43"/>
      <c r="H50" s="43"/>
    </row>
    <row r="51" spans="1:8" ht="12.75" x14ac:dyDescent="0.2">
      <c r="A51" s="43" t="s">
        <v>50</v>
      </c>
      <c r="B51" s="43"/>
      <c r="C51" s="43"/>
      <c r="D51" s="43"/>
      <c r="E51" s="43"/>
      <c r="F51" s="43"/>
      <c r="G51" s="43"/>
      <c r="H51" s="43"/>
    </row>
  </sheetData>
  <mergeCells count="7">
    <mergeCell ref="A51:H51"/>
    <mergeCell ref="A1:H1"/>
    <mergeCell ref="A43:C43"/>
    <mergeCell ref="A44:C44"/>
    <mergeCell ref="E43:H43"/>
    <mergeCell ref="E44:H44"/>
    <mergeCell ref="A50:H50"/>
  </mergeCells>
  <printOptions horizontalCentered="1"/>
  <pageMargins left="0" right="0" top="0.74803149606299213" bottom="0.74803149606299213" header="0.31496062992125984" footer="0.31496062992125984"/>
  <pageSetup scale="70" orientation="portrait" r:id="rId1"/>
  <ignoredErrors>
    <ignoredError sqref="H13 H23 H4 H5 H6 H7 H8 H9 H10 H11 H12 H15 H16 H17 H18 H19 H20 H21 H22" unlockedFormula="1"/>
    <ignoredError sqref="E14:H14"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1"/>
  <sheetViews>
    <sheetView showGridLines="0" topLeftCell="A25" zoomScaleNormal="100" workbookViewId="0">
      <selection activeCell="E48" sqref="E48:H56"/>
    </sheetView>
  </sheetViews>
  <sheetFormatPr baseColWidth="10" defaultColWidth="11.42578125" defaultRowHeight="11.25" x14ac:dyDescent="0.2"/>
  <cols>
    <col min="1" max="1" width="3.85546875" style="1" customWidth="1"/>
    <col min="2" max="2" width="38.7109375" style="1" customWidth="1"/>
    <col min="3" max="3" width="12.7109375" style="1" customWidth="1"/>
    <col min="4" max="4" width="11.42578125" style="1"/>
    <col min="5" max="5" width="16.85546875" style="1" customWidth="1"/>
    <col min="6" max="16384" width="11.42578125" style="1"/>
  </cols>
  <sheetData>
    <row r="1" spans="1:8" ht="34.9" customHeight="1" x14ac:dyDescent="0.2">
      <c r="A1" s="35" t="s">
        <v>48</v>
      </c>
      <c r="B1" s="36"/>
      <c r="C1" s="36"/>
      <c r="D1" s="36"/>
      <c r="E1" s="36"/>
      <c r="F1" s="36"/>
      <c r="G1" s="36"/>
      <c r="H1" s="37"/>
    </row>
    <row r="2" spans="1:8" ht="33.75" x14ac:dyDescent="0.2">
      <c r="A2" s="32" t="s">
        <v>28</v>
      </c>
      <c r="B2" s="29" t="s">
        <v>0</v>
      </c>
      <c r="C2" s="30" t="s">
        <v>29</v>
      </c>
      <c r="D2" s="30" t="s">
        <v>30</v>
      </c>
      <c r="E2" s="30" t="s">
        <v>3</v>
      </c>
      <c r="F2" s="30" t="s">
        <v>4</v>
      </c>
      <c r="G2" s="30" t="s">
        <v>31</v>
      </c>
      <c r="H2" s="30" t="s">
        <v>32</v>
      </c>
    </row>
    <row r="3" spans="1:8" x14ac:dyDescent="0.2">
      <c r="A3" s="31"/>
      <c r="B3" s="19" t="s">
        <v>33</v>
      </c>
      <c r="C3" s="16">
        <f t="shared" ref="C3:H3" si="0">SUM(C4:C10)</f>
        <v>471995158.94999999</v>
      </c>
      <c r="D3" s="16">
        <f t="shared" si="0"/>
        <v>4341626.0100000007</v>
      </c>
      <c r="E3" s="16">
        <f t="shared" si="0"/>
        <v>476336784.95999998</v>
      </c>
      <c r="F3" s="16">
        <f t="shared" si="0"/>
        <v>122735275.06</v>
      </c>
      <c r="G3" s="16">
        <f t="shared" si="0"/>
        <v>122735404.01000001</v>
      </c>
      <c r="H3" s="16">
        <f t="shared" si="0"/>
        <v>-128.94999999552965</v>
      </c>
    </row>
    <row r="4" spans="1:8" x14ac:dyDescent="0.2">
      <c r="A4" s="17">
        <v>11</v>
      </c>
      <c r="B4" s="18" t="s">
        <v>34</v>
      </c>
      <c r="C4" s="7">
        <v>0</v>
      </c>
      <c r="D4" s="7">
        <v>0</v>
      </c>
      <c r="E4" s="7">
        <f t="shared" ref="E4:E10" si="1">+C4+D4</f>
        <v>0</v>
      </c>
      <c r="F4" s="7">
        <v>0</v>
      </c>
      <c r="G4" s="7">
        <v>0</v>
      </c>
      <c r="H4" s="7">
        <f t="shared" ref="H4:H10" si="2">+F4-G4</f>
        <v>0</v>
      </c>
    </row>
    <row r="5" spans="1:8" x14ac:dyDescent="0.2">
      <c r="A5" s="17">
        <v>12</v>
      </c>
      <c r="B5" s="18" t="s">
        <v>35</v>
      </c>
      <c r="C5" s="7">
        <v>0</v>
      </c>
      <c r="D5" s="7">
        <v>0</v>
      </c>
      <c r="E5" s="7">
        <f t="shared" si="1"/>
        <v>0</v>
      </c>
      <c r="F5" s="7">
        <v>0</v>
      </c>
      <c r="G5" s="7">
        <v>0</v>
      </c>
      <c r="H5" s="7">
        <f t="shared" si="2"/>
        <v>0</v>
      </c>
    </row>
    <row r="6" spans="1:8" x14ac:dyDescent="0.2">
      <c r="A6" s="17">
        <v>13</v>
      </c>
      <c r="B6" s="18" t="s">
        <v>36</v>
      </c>
      <c r="C6" s="7">
        <v>0</v>
      </c>
      <c r="D6" s="7">
        <v>0</v>
      </c>
      <c r="E6" s="7">
        <f t="shared" si="1"/>
        <v>0</v>
      </c>
      <c r="F6" s="7">
        <v>0</v>
      </c>
      <c r="G6" s="7">
        <v>0</v>
      </c>
      <c r="H6" s="7">
        <f t="shared" si="2"/>
        <v>0</v>
      </c>
    </row>
    <row r="7" spans="1:8" x14ac:dyDescent="0.2">
      <c r="A7" s="17">
        <v>14</v>
      </c>
      <c r="B7" s="18" t="s">
        <v>37</v>
      </c>
      <c r="C7" s="7">
        <v>83431028.430000007</v>
      </c>
      <c r="D7" s="7">
        <v>584815.28</v>
      </c>
      <c r="E7" s="7">
        <f t="shared" si="1"/>
        <v>84015843.710000008</v>
      </c>
      <c r="F7" s="7">
        <v>30438838.630000003</v>
      </c>
      <c r="G7" s="7">
        <v>30438967.579999998</v>
      </c>
      <c r="H7" s="7">
        <f t="shared" si="2"/>
        <v>-128.94999999552965</v>
      </c>
    </row>
    <row r="8" spans="1:8" x14ac:dyDescent="0.2">
      <c r="A8" s="17">
        <v>15</v>
      </c>
      <c r="B8" s="18" t="s">
        <v>38</v>
      </c>
      <c r="C8" s="7">
        <v>374455268.56999999</v>
      </c>
      <c r="D8" s="7">
        <v>3756810.7300000004</v>
      </c>
      <c r="E8" s="7">
        <f t="shared" si="1"/>
        <v>378212079.30000001</v>
      </c>
      <c r="F8" s="7">
        <v>92296436.430000007</v>
      </c>
      <c r="G8" s="7">
        <v>92296436.430000007</v>
      </c>
      <c r="H8" s="7">
        <f t="shared" si="2"/>
        <v>0</v>
      </c>
    </row>
    <row r="9" spans="1:8" x14ac:dyDescent="0.2">
      <c r="A9" s="17">
        <v>16</v>
      </c>
      <c r="B9" s="18" t="s">
        <v>39</v>
      </c>
      <c r="C9" s="7">
        <v>14108861.950000001</v>
      </c>
      <c r="D9" s="7">
        <v>0</v>
      </c>
      <c r="E9" s="7">
        <f t="shared" si="1"/>
        <v>14108861.950000001</v>
      </c>
      <c r="F9" s="7">
        <v>0</v>
      </c>
      <c r="G9" s="7">
        <v>0</v>
      </c>
      <c r="H9" s="7">
        <f t="shared" si="2"/>
        <v>0</v>
      </c>
    </row>
    <row r="10" spans="1:8" x14ac:dyDescent="0.2">
      <c r="A10" s="17">
        <v>17</v>
      </c>
      <c r="B10" s="18" t="s">
        <v>40</v>
      </c>
      <c r="C10" s="7">
        <v>0</v>
      </c>
      <c r="D10" s="7">
        <v>0</v>
      </c>
      <c r="E10" s="7">
        <f t="shared" si="1"/>
        <v>0</v>
      </c>
      <c r="F10" s="7">
        <v>0</v>
      </c>
      <c r="G10" s="7">
        <v>0</v>
      </c>
      <c r="H10" s="7">
        <f t="shared" si="2"/>
        <v>0</v>
      </c>
    </row>
    <row r="11" spans="1:8" x14ac:dyDescent="0.2">
      <c r="A11" s="17"/>
      <c r="B11" s="19" t="s">
        <v>41</v>
      </c>
      <c r="C11" s="16">
        <f>SUM(C12:C14)</f>
        <v>0</v>
      </c>
      <c r="D11" s="16">
        <f t="shared" ref="D11:H11" si="3">SUM(D12:D14)</f>
        <v>0</v>
      </c>
      <c r="E11" s="16">
        <f t="shared" si="3"/>
        <v>0</v>
      </c>
      <c r="F11" s="16">
        <f t="shared" si="3"/>
        <v>0</v>
      </c>
      <c r="G11" s="16">
        <f t="shared" si="3"/>
        <v>0</v>
      </c>
      <c r="H11" s="16">
        <f t="shared" si="3"/>
        <v>0</v>
      </c>
    </row>
    <row r="12" spans="1:8" x14ac:dyDescent="0.2">
      <c r="A12" s="17">
        <v>25</v>
      </c>
      <c r="B12" s="18" t="s">
        <v>38</v>
      </c>
      <c r="C12" s="7">
        <v>0</v>
      </c>
      <c r="D12" s="7">
        <v>0</v>
      </c>
      <c r="E12" s="7">
        <f t="shared" ref="E12:E14" si="4">+C12+D12</f>
        <v>0</v>
      </c>
      <c r="F12" s="7">
        <v>0</v>
      </c>
      <c r="G12" s="7">
        <v>0</v>
      </c>
      <c r="H12" s="7">
        <f>+F12-G12</f>
        <v>0</v>
      </c>
    </row>
    <row r="13" spans="1:8" x14ac:dyDescent="0.2">
      <c r="A13" s="17">
        <v>26</v>
      </c>
      <c r="B13" s="18" t="s">
        <v>39</v>
      </c>
      <c r="C13" s="7">
        <v>0</v>
      </c>
      <c r="D13" s="7">
        <v>0</v>
      </c>
      <c r="E13" s="7">
        <f t="shared" si="4"/>
        <v>0</v>
      </c>
      <c r="F13" s="7">
        <v>0</v>
      </c>
      <c r="G13" s="7">
        <v>0</v>
      </c>
      <c r="H13" s="7">
        <f>+F13-G13</f>
        <v>0</v>
      </c>
    </row>
    <row r="14" spans="1:8" x14ac:dyDescent="0.2">
      <c r="A14" s="20">
        <v>27</v>
      </c>
      <c r="B14" s="21" t="s">
        <v>42</v>
      </c>
      <c r="C14" s="7">
        <v>0</v>
      </c>
      <c r="D14" s="7">
        <v>0</v>
      </c>
      <c r="E14" s="7">
        <f t="shared" si="4"/>
        <v>0</v>
      </c>
      <c r="F14" s="7">
        <v>0</v>
      </c>
      <c r="G14" s="7">
        <v>0</v>
      </c>
      <c r="H14" s="7">
        <f>+F14-G14</f>
        <v>0</v>
      </c>
    </row>
    <row r="15" spans="1:8" x14ac:dyDescent="0.2">
      <c r="A15" s="22"/>
      <c r="B15" s="23" t="s">
        <v>43</v>
      </c>
      <c r="C15" s="24">
        <f>C3+C11</f>
        <v>471995158.94999999</v>
      </c>
      <c r="D15" s="24">
        <f t="shared" ref="D15:H15" si="5">D3+D11</f>
        <v>4341626.0100000007</v>
      </c>
      <c r="E15" s="24">
        <f t="shared" si="5"/>
        <v>476336784.95999998</v>
      </c>
      <c r="F15" s="24">
        <f t="shared" si="5"/>
        <v>122735275.06</v>
      </c>
      <c r="G15" s="24">
        <f t="shared" si="5"/>
        <v>122735404.01000001</v>
      </c>
      <c r="H15" s="24">
        <f t="shared" si="5"/>
        <v>-128.94999999552965</v>
      </c>
    </row>
    <row r="16" spans="1:8" x14ac:dyDescent="0.2">
      <c r="A16" s="25"/>
      <c r="B16" s="26"/>
      <c r="C16" s="26"/>
      <c r="D16" s="26"/>
      <c r="E16" s="26"/>
      <c r="F16" s="26"/>
      <c r="G16" s="26"/>
      <c r="H16" s="26"/>
    </row>
    <row r="17" spans="1:8" ht="33.75" x14ac:dyDescent="0.2">
      <c r="A17" s="32" t="s">
        <v>28</v>
      </c>
      <c r="B17" s="29" t="s">
        <v>0</v>
      </c>
      <c r="C17" s="30" t="s">
        <v>44</v>
      </c>
      <c r="D17" s="30" t="s">
        <v>30</v>
      </c>
      <c r="E17" s="30" t="s">
        <v>3</v>
      </c>
      <c r="F17" s="30" t="s">
        <v>4</v>
      </c>
      <c r="G17" s="30" t="s">
        <v>45</v>
      </c>
      <c r="H17" s="30" t="s">
        <v>46</v>
      </c>
    </row>
    <row r="18" spans="1:8" x14ac:dyDescent="0.2">
      <c r="A18" s="31"/>
      <c r="B18" s="19" t="s">
        <v>33</v>
      </c>
      <c r="C18" s="16">
        <f t="shared" ref="C18:H18" si="6">SUM(C19:C25)</f>
        <v>311740020.81000006</v>
      </c>
      <c r="D18" s="16">
        <f t="shared" si="6"/>
        <v>-9916319.75</v>
      </c>
      <c r="E18" s="16">
        <f t="shared" si="6"/>
        <v>301823701.06000006</v>
      </c>
      <c r="F18" s="16">
        <f t="shared" si="6"/>
        <v>56470455.960000016</v>
      </c>
      <c r="G18" s="16">
        <f t="shared" si="6"/>
        <v>54623947.180000015</v>
      </c>
      <c r="H18" s="16">
        <f t="shared" si="6"/>
        <v>1846508.7799999937</v>
      </c>
    </row>
    <row r="19" spans="1:8" x14ac:dyDescent="0.2">
      <c r="A19" s="17">
        <v>11</v>
      </c>
      <c r="B19" s="18" t="s">
        <v>34</v>
      </c>
      <c r="C19" s="7">
        <v>0</v>
      </c>
      <c r="D19" s="7">
        <v>0</v>
      </c>
      <c r="E19" s="7">
        <f t="shared" ref="E19:E25" si="7">+C19+D19</f>
        <v>0</v>
      </c>
      <c r="F19" s="7">
        <v>0</v>
      </c>
      <c r="G19" s="7">
        <v>0</v>
      </c>
      <c r="H19" s="7">
        <f t="shared" ref="H19:H25" si="8">+F19-G19</f>
        <v>0</v>
      </c>
    </row>
    <row r="20" spans="1:8" x14ac:dyDescent="0.2">
      <c r="A20" s="17">
        <v>12</v>
      </c>
      <c r="B20" s="18" t="s">
        <v>35</v>
      </c>
      <c r="C20" s="7">
        <v>0</v>
      </c>
      <c r="D20" s="7">
        <v>0</v>
      </c>
      <c r="E20" s="7">
        <f t="shared" si="7"/>
        <v>0</v>
      </c>
      <c r="F20" s="7">
        <v>0</v>
      </c>
      <c r="G20" s="7">
        <v>0</v>
      </c>
      <c r="H20" s="7">
        <f t="shared" si="8"/>
        <v>0</v>
      </c>
    </row>
    <row r="21" spans="1:8" x14ac:dyDescent="0.2">
      <c r="A21" s="17">
        <v>13</v>
      </c>
      <c r="B21" s="18" t="s">
        <v>36</v>
      </c>
      <c r="C21" s="7">
        <v>0</v>
      </c>
      <c r="D21" s="7">
        <v>0</v>
      </c>
      <c r="E21" s="7">
        <f t="shared" si="7"/>
        <v>0</v>
      </c>
      <c r="F21" s="7">
        <v>0</v>
      </c>
      <c r="G21" s="7">
        <v>0</v>
      </c>
      <c r="H21" s="7">
        <f t="shared" si="8"/>
        <v>0</v>
      </c>
    </row>
    <row r="22" spans="1:8" x14ac:dyDescent="0.2">
      <c r="A22" s="17">
        <v>14</v>
      </c>
      <c r="B22" s="18" t="s">
        <v>37</v>
      </c>
      <c r="C22" s="7">
        <v>228148746.31000003</v>
      </c>
      <c r="D22" s="7">
        <v>-1050604.7499999998</v>
      </c>
      <c r="E22" s="7">
        <f t="shared" si="7"/>
        <v>227098141.56000003</v>
      </c>
      <c r="F22" s="7">
        <v>46155603.870000012</v>
      </c>
      <c r="G22" s="7">
        <v>44333223.090000018</v>
      </c>
      <c r="H22" s="7">
        <f t="shared" si="8"/>
        <v>1822380.7799999937</v>
      </c>
    </row>
    <row r="23" spans="1:8" x14ac:dyDescent="0.2">
      <c r="A23" s="17">
        <v>15</v>
      </c>
      <c r="B23" s="18" t="s">
        <v>38</v>
      </c>
      <c r="C23" s="7">
        <v>83147370</v>
      </c>
      <c r="D23" s="7">
        <v>-8865715</v>
      </c>
      <c r="E23" s="7">
        <f t="shared" si="7"/>
        <v>74281655</v>
      </c>
      <c r="F23" s="7">
        <v>9921294.8000000007</v>
      </c>
      <c r="G23" s="7">
        <v>9897166.8000000007</v>
      </c>
      <c r="H23" s="7">
        <f t="shared" si="8"/>
        <v>24128</v>
      </c>
    </row>
    <row r="24" spans="1:8" x14ac:dyDescent="0.2">
      <c r="A24" s="17">
        <v>16</v>
      </c>
      <c r="B24" s="18" t="s">
        <v>39</v>
      </c>
      <c r="C24" s="7">
        <v>443904.5</v>
      </c>
      <c r="D24" s="7">
        <v>0</v>
      </c>
      <c r="E24" s="7">
        <f t="shared" si="7"/>
        <v>443904.5</v>
      </c>
      <c r="F24" s="7">
        <v>393557.29</v>
      </c>
      <c r="G24" s="7">
        <v>393557.29</v>
      </c>
      <c r="H24" s="7">
        <f t="shared" si="8"/>
        <v>0</v>
      </c>
    </row>
    <row r="25" spans="1:8" x14ac:dyDescent="0.2">
      <c r="A25" s="17">
        <v>17</v>
      </c>
      <c r="B25" s="18" t="s">
        <v>40</v>
      </c>
      <c r="C25" s="7">
        <v>0</v>
      </c>
      <c r="D25" s="7">
        <v>0</v>
      </c>
      <c r="E25" s="7">
        <f t="shared" si="7"/>
        <v>0</v>
      </c>
      <c r="F25" s="7">
        <v>0</v>
      </c>
      <c r="G25" s="7">
        <v>0</v>
      </c>
      <c r="H25" s="7">
        <f t="shared" si="8"/>
        <v>0</v>
      </c>
    </row>
    <row r="26" spans="1:8" x14ac:dyDescent="0.2">
      <c r="A26" s="17"/>
      <c r="B26" s="19" t="s">
        <v>41</v>
      </c>
      <c r="C26" s="16">
        <f>SUM(C27:C29)</f>
        <v>160255138.13999999</v>
      </c>
      <c r="D26" s="16">
        <f t="shared" ref="D26:H26" si="9">SUM(D27:D29)</f>
        <v>-984873.10999999987</v>
      </c>
      <c r="E26" s="16">
        <f t="shared" si="9"/>
        <v>159270265.03</v>
      </c>
      <c r="F26" s="16">
        <f t="shared" si="9"/>
        <v>10219117.07</v>
      </c>
      <c r="G26" s="16">
        <f t="shared" si="9"/>
        <v>10219117.07</v>
      </c>
      <c r="H26" s="16">
        <f t="shared" si="9"/>
        <v>0</v>
      </c>
    </row>
    <row r="27" spans="1:8" x14ac:dyDescent="0.2">
      <c r="A27" s="17">
        <v>25</v>
      </c>
      <c r="B27" s="18" t="s">
        <v>38</v>
      </c>
      <c r="C27" s="7">
        <v>74015308.579999998</v>
      </c>
      <c r="D27" s="7">
        <v>-1265713.2</v>
      </c>
      <c r="E27" s="7">
        <f t="shared" ref="E27:E29" si="10">+C27+D27</f>
        <v>72749595.379999995</v>
      </c>
      <c r="F27" s="7">
        <v>295754.84999999998</v>
      </c>
      <c r="G27" s="7">
        <v>295754.84999999998</v>
      </c>
      <c r="H27" s="7">
        <f>+F27-G27</f>
        <v>0</v>
      </c>
    </row>
    <row r="28" spans="1:8" x14ac:dyDescent="0.2">
      <c r="A28" s="17">
        <v>26</v>
      </c>
      <c r="B28" s="18" t="s">
        <v>39</v>
      </c>
      <c r="C28" s="7">
        <v>86239829.560000002</v>
      </c>
      <c r="D28" s="7">
        <v>280840.09000000003</v>
      </c>
      <c r="E28" s="7">
        <f t="shared" si="10"/>
        <v>86520669.650000006</v>
      </c>
      <c r="F28" s="7">
        <v>9923362.2200000007</v>
      </c>
      <c r="G28" s="7">
        <v>9923362.2200000007</v>
      </c>
      <c r="H28" s="7">
        <f>+F28-G28</f>
        <v>0</v>
      </c>
    </row>
    <row r="29" spans="1:8" x14ac:dyDescent="0.2">
      <c r="A29" s="20">
        <v>27</v>
      </c>
      <c r="B29" s="21" t="s">
        <v>42</v>
      </c>
      <c r="C29" s="7">
        <v>0</v>
      </c>
      <c r="D29" s="7">
        <v>0</v>
      </c>
      <c r="E29" s="7">
        <f t="shared" si="10"/>
        <v>0</v>
      </c>
      <c r="F29" s="7">
        <v>0</v>
      </c>
      <c r="G29" s="7">
        <v>0</v>
      </c>
      <c r="H29" s="7">
        <f>+F29-G29</f>
        <v>0</v>
      </c>
    </row>
    <row r="30" spans="1:8" x14ac:dyDescent="0.2">
      <c r="A30" s="22"/>
      <c r="B30" s="23" t="s">
        <v>47</v>
      </c>
      <c r="C30" s="24">
        <f>C18+C26</f>
        <v>471995158.95000005</v>
      </c>
      <c r="D30" s="24">
        <f t="shared" ref="D30:H30" si="11">D18+D26</f>
        <v>-10901192.859999999</v>
      </c>
      <c r="E30" s="24">
        <f t="shared" si="11"/>
        <v>461093966.09000003</v>
      </c>
      <c r="F30" s="24">
        <f t="shared" si="11"/>
        <v>66689573.030000016</v>
      </c>
      <c r="G30" s="24">
        <f t="shared" si="11"/>
        <v>64843064.250000015</v>
      </c>
      <c r="H30" s="24">
        <f t="shared" si="11"/>
        <v>1846508.7799999937</v>
      </c>
    </row>
    <row r="31" spans="1:8" x14ac:dyDescent="0.2">
      <c r="A31" s="25"/>
      <c r="B31" s="26"/>
      <c r="C31" s="26"/>
      <c r="D31" s="26"/>
      <c r="E31" s="26"/>
      <c r="F31" s="26"/>
      <c r="G31" s="26"/>
      <c r="H31" s="26"/>
    </row>
    <row r="32" spans="1:8" ht="33.75" x14ac:dyDescent="0.2">
      <c r="A32" s="32" t="s">
        <v>28</v>
      </c>
      <c r="B32" s="29" t="s">
        <v>0</v>
      </c>
      <c r="C32" s="30" t="s">
        <v>1</v>
      </c>
      <c r="D32" s="30" t="s">
        <v>30</v>
      </c>
      <c r="E32" s="30" t="s">
        <v>3</v>
      </c>
      <c r="F32" s="30" t="s">
        <v>4</v>
      </c>
      <c r="G32" s="30" t="s">
        <v>5</v>
      </c>
      <c r="H32" s="30" t="s">
        <v>6</v>
      </c>
    </row>
    <row r="33" spans="1:8" x14ac:dyDescent="0.2">
      <c r="A33" s="31"/>
      <c r="B33" s="19" t="s">
        <v>33</v>
      </c>
      <c r="C33" s="16">
        <f t="shared" ref="C33:H33" si="12">SUM(C34:C40)</f>
        <v>160255138.13999996</v>
      </c>
      <c r="D33" s="16">
        <f t="shared" si="12"/>
        <v>14257945.76</v>
      </c>
      <c r="E33" s="16">
        <f t="shared" si="12"/>
        <v>174513083.89999998</v>
      </c>
      <c r="F33" s="16">
        <f t="shared" si="12"/>
        <v>66264819.100000001</v>
      </c>
      <c r="G33" s="16">
        <f t="shared" si="12"/>
        <v>68111456.829999983</v>
      </c>
      <c r="H33" s="16">
        <f t="shared" si="12"/>
        <v>-1846637.7299999893</v>
      </c>
    </row>
    <row r="34" spans="1:8" x14ac:dyDescent="0.2">
      <c r="A34" s="17">
        <v>11</v>
      </c>
      <c r="B34" s="18" t="s">
        <v>34</v>
      </c>
      <c r="C34" s="7">
        <f t="shared" ref="C34:H34" si="13">C4-C19</f>
        <v>0</v>
      </c>
      <c r="D34" s="7">
        <f t="shared" si="13"/>
        <v>0</v>
      </c>
      <c r="E34" s="7">
        <f t="shared" si="13"/>
        <v>0</v>
      </c>
      <c r="F34" s="7">
        <f t="shared" si="13"/>
        <v>0</v>
      </c>
      <c r="G34" s="7">
        <f t="shared" si="13"/>
        <v>0</v>
      </c>
      <c r="H34" s="7">
        <f t="shared" si="13"/>
        <v>0</v>
      </c>
    </row>
    <row r="35" spans="1:8" x14ac:dyDescent="0.2">
      <c r="A35" s="17">
        <v>12</v>
      </c>
      <c r="B35" s="18" t="s">
        <v>35</v>
      </c>
      <c r="C35" s="7">
        <f t="shared" ref="C35:H35" si="14">C5-C20</f>
        <v>0</v>
      </c>
      <c r="D35" s="7">
        <f t="shared" si="14"/>
        <v>0</v>
      </c>
      <c r="E35" s="7">
        <f t="shared" si="14"/>
        <v>0</v>
      </c>
      <c r="F35" s="7">
        <f t="shared" si="14"/>
        <v>0</v>
      </c>
      <c r="G35" s="7">
        <f t="shared" si="14"/>
        <v>0</v>
      </c>
      <c r="H35" s="7">
        <f t="shared" si="14"/>
        <v>0</v>
      </c>
    </row>
    <row r="36" spans="1:8" x14ac:dyDescent="0.2">
      <c r="A36" s="17">
        <v>13</v>
      </c>
      <c r="B36" s="18" t="s">
        <v>36</v>
      </c>
      <c r="C36" s="7">
        <f t="shared" ref="C36:H36" si="15">C6-C21</f>
        <v>0</v>
      </c>
      <c r="D36" s="7">
        <f t="shared" si="15"/>
        <v>0</v>
      </c>
      <c r="E36" s="7">
        <f t="shared" si="15"/>
        <v>0</v>
      </c>
      <c r="F36" s="7">
        <f t="shared" si="15"/>
        <v>0</v>
      </c>
      <c r="G36" s="7">
        <f t="shared" si="15"/>
        <v>0</v>
      </c>
      <c r="H36" s="7">
        <f t="shared" si="15"/>
        <v>0</v>
      </c>
    </row>
    <row r="37" spans="1:8" x14ac:dyDescent="0.2">
      <c r="A37" s="17">
        <v>14</v>
      </c>
      <c r="B37" s="18" t="s">
        <v>37</v>
      </c>
      <c r="C37" s="7">
        <f t="shared" ref="C37:H37" si="16">C7-C22</f>
        <v>-144717717.88000003</v>
      </c>
      <c r="D37" s="7">
        <f t="shared" si="16"/>
        <v>1635420.0299999998</v>
      </c>
      <c r="E37" s="7">
        <f t="shared" si="16"/>
        <v>-143082297.85000002</v>
      </c>
      <c r="F37" s="7">
        <f t="shared" si="16"/>
        <v>-15716765.24000001</v>
      </c>
      <c r="G37" s="7">
        <f t="shared" si="16"/>
        <v>-13894255.51000002</v>
      </c>
      <c r="H37" s="7">
        <f t="shared" si="16"/>
        <v>-1822509.7299999893</v>
      </c>
    </row>
    <row r="38" spans="1:8" x14ac:dyDescent="0.2">
      <c r="A38" s="17">
        <v>15</v>
      </c>
      <c r="B38" s="18" t="s">
        <v>38</v>
      </c>
      <c r="C38" s="7">
        <f t="shared" ref="C38:H38" si="17">C8-C23</f>
        <v>291307898.56999999</v>
      </c>
      <c r="D38" s="7">
        <f t="shared" si="17"/>
        <v>12622525.73</v>
      </c>
      <c r="E38" s="7">
        <f t="shared" si="17"/>
        <v>303930424.30000001</v>
      </c>
      <c r="F38" s="7">
        <f t="shared" si="17"/>
        <v>82375141.63000001</v>
      </c>
      <c r="G38" s="7">
        <f t="shared" si="17"/>
        <v>82399269.63000001</v>
      </c>
      <c r="H38" s="7">
        <f t="shared" si="17"/>
        <v>-24128</v>
      </c>
    </row>
    <row r="39" spans="1:8" x14ac:dyDescent="0.2">
      <c r="A39" s="17">
        <v>16</v>
      </c>
      <c r="B39" s="18" t="s">
        <v>39</v>
      </c>
      <c r="C39" s="7">
        <f t="shared" ref="C39:H39" si="18">C9-C24</f>
        <v>13664957.450000001</v>
      </c>
      <c r="D39" s="7">
        <f t="shared" si="18"/>
        <v>0</v>
      </c>
      <c r="E39" s="7">
        <f t="shared" si="18"/>
        <v>13664957.450000001</v>
      </c>
      <c r="F39" s="7">
        <f t="shared" si="18"/>
        <v>-393557.29</v>
      </c>
      <c r="G39" s="7">
        <f t="shared" si="18"/>
        <v>-393557.29</v>
      </c>
      <c r="H39" s="7">
        <f t="shared" si="18"/>
        <v>0</v>
      </c>
    </row>
    <row r="40" spans="1:8" x14ac:dyDescent="0.2">
      <c r="A40" s="17">
        <v>17</v>
      </c>
      <c r="B40" s="18" t="s">
        <v>40</v>
      </c>
      <c r="C40" s="7">
        <f t="shared" ref="C40:H40" si="19">C10-C25</f>
        <v>0</v>
      </c>
      <c r="D40" s="7">
        <f t="shared" si="19"/>
        <v>0</v>
      </c>
      <c r="E40" s="7">
        <f t="shared" si="19"/>
        <v>0</v>
      </c>
      <c r="F40" s="7">
        <f t="shared" si="19"/>
        <v>0</v>
      </c>
      <c r="G40" s="7">
        <f t="shared" si="19"/>
        <v>0</v>
      </c>
      <c r="H40" s="7">
        <f t="shared" si="19"/>
        <v>0</v>
      </c>
    </row>
    <row r="41" spans="1:8" x14ac:dyDescent="0.2">
      <c r="A41" s="17"/>
      <c r="B41" s="19" t="s">
        <v>41</v>
      </c>
      <c r="C41" s="16">
        <f>SUM(C42:C44)</f>
        <v>-160255138.13999999</v>
      </c>
      <c r="D41" s="16">
        <f t="shared" ref="D41:H41" si="20">SUM(D42:D44)</f>
        <v>984873.10999999987</v>
      </c>
      <c r="E41" s="16">
        <f t="shared" si="20"/>
        <v>-159270265.03</v>
      </c>
      <c r="F41" s="16">
        <f t="shared" si="20"/>
        <v>-10219117.07</v>
      </c>
      <c r="G41" s="16">
        <f t="shared" si="20"/>
        <v>-10219117.07</v>
      </c>
      <c r="H41" s="16">
        <f t="shared" si="20"/>
        <v>0</v>
      </c>
    </row>
    <row r="42" spans="1:8" x14ac:dyDescent="0.2">
      <c r="A42" s="17">
        <v>25</v>
      </c>
      <c r="B42" s="18" t="s">
        <v>38</v>
      </c>
      <c r="C42" s="7">
        <f t="shared" ref="C42:H42" si="21">C12-C27</f>
        <v>-74015308.579999998</v>
      </c>
      <c r="D42" s="7">
        <f t="shared" si="21"/>
        <v>1265713.2</v>
      </c>
      <c r="E42" s="7">
        <f t="shared" si="21"/>
        <v>-72749595.379999995</v>
      </c>
      <c r="F42" s="7">
        <f t="shared" si="21"/>
        <v>-295754.84999999998</v>
      </c>
      <c r="G42" s="7">
        <f t="shared" si="21"/>
        <v>-295754.84999999998</v>
      </c>
      <c r="H42" s="7">
        <f t="shared" si="21"/>
        <v>0</v>
      </c>
    </row>
    <row r="43" spans="1:8" x14ac:dyDescent="0.2">
      <c r="A43" s="17">
        <v>26</v>
      </c>
      <c r="B43" s="18" t="s">
        <v>39</v>
      </c>
      <c r="C43" s="7">
        <f t="shared" ref="C43:H43" si="22">C13-C28</f>
        <v>-86239829.560000002</v>
      </c>
      <c r="D43" s="7">
        <f t="shared" si="22"/>
        <v>-280840.09000000003</v>
      </c>
      <c r="E43" s="7">
        <f t="shared" si="22"/>
        <v>-86520669.650000006</v>
      </c>
      <c r="F43" s="7">
        <f t="shared" si="22"/>
        <v>-9923362.2200000007</v>
      </c>
      <c r="G43" s="7">
        <f t="shared" si="22"/>
        <v>-9923362.2200000007</v>
      </c>
      <c r="H43" s="7">
        <f t="shared" si="22"/>
        <v>0</v>
      </c>
    </row>
    <row r="44" spans="1:8" x14ac:dyDescent="0.2">
      <c r="A44" s="20">
        <v>27</v>
      </c>
      <c r="B44" s="21" t="s">
        <v>42</v>
      </c>
      <c r="C44" s="7">
        <f t="shared" ref="C44:H44" si="23">C14-C29</f>
        <v>0</v>
      </c>
      <c r="D44" s="7">
        <f t="shared" si="23"/>
        <v>0</v>
      </c>
      <c r="E44" s="7">
        <f t="shared" si="23"/>
        <v>0</v>
      </c>
      <c r="F44" s="7">
        <f t="shared" si="23"/>
        <v>0</v>
      </c>
      <c r="G44" s="7">
        <f t="shared" si="23"/>
        <v>0</v>
      </c>
      <c r="H44" s="7">
        <f t="shared" si="23"/>
        <v>0</v>
      </c>
    </row>
    <row r="45" spans="1:8" x14ac:dyDescent="0.2">
      <c r="A45" s="27"/>
      <c r="B45" s="23" t="s">
        <v>27</v>
      </c>
      <c r="C45" s="24">
        <f>C33+C41</f>
        <v>0</v>
      </c>
      <c r="D45" s="24">
        <f t="shared" ref="D45:H45" si="24">D33+D41</f>
        <v>15242818.869999999</v>
      </c>
      <c r="E45" s="24">
        <f t="shared" si="24"/>
        <v>15242818.869999975</v>
      </c>
      <c r="F45" s="24">
        <f t="shared" si="24"/>
        <v>56045702.030000001</v>
      </c>
      <c r="G45" s="24">
        <f t="shared" si="24"/>
        <v>57892339.759999983</v>
      </c>
      <c r="H45" s="24">
        <f t="shared" si="24"/>
        <v>-1846637.7299999893</v>
      </c>
    </row>
    <row r="59" spans="1:8" ht="15" x14ac:dyDescent="0.25">
      <c r="A59"/>
      <c r="B59"/>
      <c r="C59"/>
      <c r="D59"/>
      <c r="E59" s="33"/>
    </row>
    <row r="60" spans="1:8" ht="15" x14ac:dyDescent="0.25">
      <c r="A60" s="40" t="s">
        <v>55</v>
      </c>
      <c r="B60" s="40"/>
      <c r="C60" s="40"/>
      <c r="D60" s="40"/>
      <c r="E60" s="41" t="s">
        <v>57</v>
      </c>
      <c r="F60" s="41"/>
      <c r="G60" s="41"/>
      <c r="H60" s="41"/>
    </row>
    <row r="61" spans="1:8" ht="15" x14ac:dyDescent="0.25">
      <c r="A61" s="40" t="s">
        <v>56</v>
      </c>
      <c r="B61" s="40"/>
      <c r="C61" s="40"/>
      <c r="D61" s="40"/>
      <c r="E61" s="41" t="s">
        <v>49</v>
      </c>
      <c r="F61" s="41"/>
      <c r="G61" s="41"/>
      <c r="H61" s="41"/>
    </row>
    <row r="62" spans="1:8" ht="15" x14ac:dyDescent="0.25">
      <c r="A62"/>
      <c r="B62"/>
      <c r="C62"/>
      <c r="D62"/>
      <c r="E62"/>
    </row>
    <row r="63" spans="1:8" ht="15" x14ac:dyDescent="0.25">
      <c r="A63"/>
      <c r="B63"/>
      <c r="C63"/>
      <c r="D63"/>
      <c r="E63"/>
    </row>
    <row r="64" spans="1:8" ht="15" x14ac:dyDescent="0.25">
      <c r="A64"/>
      <c r="B64"/>
      <c r="C64"/>
      <c r="D64"/>
      <c r="E64"/>
    </row>
    <row r="65" spans="1:8" ht="15" x14ac:dyDescent="0.25">
      <c r="A65"/>
      <c r="B65"/>
      <c r="C65"/>
      <c r="D65"/>
      <c r="E65"/>
    </row>
    <row r="66" spans="1:8" ht="15" x14ac:dyDescent="0.25">
      <c r="A66"/>
      <c r="B66"/>
      <c r="C66"/>
      <c r="D66"/>
      <c r="E66"/>
    </row>
    <row r="67" spans="1:8" ht="15" x14ac:dyDescent="0.25">
      <c r="A67"/>
      <c r="B67"/>
      <c r="C67"/>
      <c r="D67"/>
      <c r="E67"/>
    </row>
    <row r="68" spans="1:8" ht="15" x14ac:dyDescent="0.25">
      <c r="A68"/>
      <c r="B68"/>
      <c r="C68"/>
      <c r="D68"/>
      <c r="E68"/>
    </row>
    <row r="69" spans="1:8" ht="15" x14ac:dyDescent="0.25">
      <c r="A69"/>
      <c r="B69"/>
      <c r="C69"/>
      <c r="D69"/>
      <c r="E69"/>
    </row>
    <row r="70" spans="1:8" ht="15" x14ac:dyDescent="0.25">
      <c r="A70"/>
      <c r="B70"/>
      <c r="C70"/>
      <c r="D70"/>
      <c r="E70"/>
    </row>
    <row r="71" spans="1:8" ht="15" x14ac:dyDescent="0.25">
      <c r="A71"/>
      <c r="B71"/>
      <c r="C71"/>
      <c r="D71"/>
      <c r="E71"/>
    </row>
    <row r="72" spans="1:8" ht="15" x14ac:dyDescent="0.25">
      <c r="A72"/>
      <c r="B72"/>
      <c r="C72"/>
      <c r="D72"/>
      <c r="E72"/>
    </row>
    <row r="73" spans="1:8" ht="15" x14ac:dyDescent="0.25">
      <c r="A73"/>
      <c r="B73"/>
      <c r="C73"/>
      <c r="D73"/>
      <c r="E73"/>
    </row>
    <row r="74" spans="1:8" ht="15" x14ac:dyDescent="0.25">
      <c r="A74"/>
      <c r="B74"/>
      <c r="C74"/>
      <c r="D74"/>
      <c r="E74"/>
    </row>
    <row r="75" spans="1:8" ht="15" x14ac:dyDescent="0.25">
      <c r="A75"/>
      <c r="B75"/>
      <c r="C75"/>
      <c r="D75"/>
      <c r="E75"/>
    </row>
    <row r="76" spans="1:8" ht="15" x14ac:dyDescent="0.25">
      <c r="A76"/>
      <c r="B76"/>
      <c r="C76"/>
      <c r="D76"/>
      <c r="E76"/>
    </row>
    <row r="77" spans="1:8" ht="15" x14ac:dyDescent="0.25">
      <c r="A77"/>
      <c r="B77"/>
      <c r="C77"/>
      <c r="D77"/>
      <c r="E77"/>
    </row>
    <row r="78" spans="1:8" ht="15" x14ac:dyDescent="0.25">
      <c r="A78"/>
      <c r="B78"/>
      <c r="C78"/>
      <c r="D78"/>
      <c r="E78"/>
    </row>
    <row r="79" spans="1:8" ht="15" x14ac:dyDescent="0.25">
      <c r="A79"/>
      <c r="B79"/>
      <c r="C79"/>
      <c r="D79"/>
      <c r="E79"/>
    </row>
    <row r="80" spans="1:8" ht="12.75" x14ac:dyDescent="0.2">
      <c r="A80" s="38" t="s">
        <v>54</v>
      </c>
      <c r="B80" s="38"/>
      <c r="C80" s="38"/>
      <c r="D80" s="38"/>
      <c r="E80" s="38"/>
      <c r="F80" s="34"/>
      <c r="G80" s="34"/>
      <c r="H80" s="34"/>
    </row>
    <row r="81" spans="1:5" ht="12.75" x14ac:dyDescent="0.2">
      <c r="A81" s="39" t="s">
        <v>50</v>
      </c>
      <c r="B81" s="39"/>
      <c r="C81" s="39"/>
      <c r="D81" s="39"/>
      <c r="E81" s="39"/>
    </row>
  </sheetData>
  <mergeCells count="7">
    <mergeCell ref="A1:H1"/>
    <mergeCell ref="A80:E80"/>
    <mergeCell ref="A81:E81"/>
    <mergeCell ref="A60:D60"/>
    <mergeCell ref="A61:D61"/>
    <mergeCell ref="E60:H60"/>
    <mergeCell ref="E61:H61"/>
  </mergeCells>
  <pageMargins left="0.70866141732283472" right="0.70866141732283472" top="0.74803149606299213" bottom="0.74803149606299213" header="0.31496062992125984" footer="0.31496062992125984"/>
  <pageSetup paperSize="9" scale="7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A03B987A-06E0-485F-8E78-98D78C855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CRI-COG</vt:lpstr>
      <vt:lpstr>CFF</vt:lpstr>
      <vt:lpstr>CFF!Área_de_impresión</vt:lpstr>
      <vt:lpstr>'CRI-COG'!Área_de_impresión</vt:lpstr>
      <vt:lpstr>CFF!Print_Area</vt:lpstr>
      <vt:lpstr>'CRI-COG'!Print_Area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Tesorero</cp:lastModifiedBy>
  <cp:revision/>
  <cp:lastPrinted>2022-04-29T16:44:13Z</cp:lastPrinted>
  <dcterms:created xsi:type="dcterms:W3CDTF">2017-12-20T04:54:53Z</dcterms:created>
  <dcterms:modified xsi:type="dcterms:W3CDTF">2022-04-29T16:44:18Z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